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07"/>
  <workbookPr filterPrivacy="1" defaultThemeVersion="124226"/>
  <xr:revisionPtr revIDLastSave="0" documentId="8_{ED0BB8E2-A4AB-48F9-9082-F6A20254B93D}" xr6:coauthVersionLast="40" xr6:coauthVersionMax="40" xr10:uidLastSave="{00000000-0000-0000-0000-000000000000}"/>
  <bookViews>
    <workbookView xWindow="240" yWindow="105" windowWidth="14805" windowHeight="8010" tabRatio="582" xr2:uid="{00000000-000D-0000-FFFF-FFFF00000000}"/>
  </bookViews>
  <sheets>
    <sheet name="Navržené k financování" sheetId="4" r:id="rId1"/>
    <sheet name="Zamítnuté_x_nedohodnocené_akce" sheetId="7" r:id="rId2"/>
  </sheets>
  <definedNames>
    <definedName name="_xlnm._FilterDatabase" localSheetId="0" hidden="1">'Navržené k financování'!$A$10:$J$20</definedName>
    <definedName name="_xlnm._FilterDatabase" localSheetId="1" hidden="1">Zamítnuté_x_nedohodnocené_akce!$A$6:$I$8</definedName>
    <definedName name="page\x2dtotal" localSheetId="0">'Navržené k financování'!#REF!</definedName>
    <definedName name="page\x2dtotal" localSheetId="1">Zamítnuté_x_nedohodnocené_akce!#REF!</definedName>
    <definedName name="page\x2dtotal">#REF!</definedName>
    <definedName name="page\x2dtotal\x2dmaster0" localSheetId="0">'Navržené k financování'!#REF!</definedName>
    <definedName name="page\x2dtotal\x2dmaster0" localSheetId="1">Zamítnuté_x_nedohodnocené_akce!#REF!</definedName>
    <definedName name="page\x2dtotal\x2dmaster0">#REF!</definedName>
    <definedName name="_xlnm.Print_Titles" localSheetId="0">'Navržené k financování'!$35:$35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3" i="4" l="1"/>
  <c r="H63" i="4"/>
  <c r="I63" i="4"/>
  <c r="F63" i="4"/>
  <c r="I16" i="7"/>
  <c r="H16" i="7"/>
  <c r="G16" i="7"/>
  <c r="F16" i="7"/>
  <c r="B16" i="7"/>
  <c r="I39" i="4"/>
  <c r="H39" i="4"/>
  <c r="G39" i="4"/>
  <c r="F39" i="4"/>
  <c r="B39" i="4"/>
  <c r="B20" i="4"/>
  <c r="B8" i="7"/>
  <c r="G8" i="7"/>
  <c r="H8" i="7"/>
  <c r="I8" i="7"/>
  <c r="F8" i="7"/>
  <c r="G20" i="4"/>
  <c r="H20" i="4"/>
  <c r="I20" i="4"/>
  <c r="F20" i="4"/>
</calcChain>
</file>

<file path=xl/sharedStrings.xml><?xml version="1.0" encoding="utf-8"?>
<sst xmlns="http://schemas.openxmlformats.org/spreadsheetml/2006/main" count="257" uniqueCount="134">
  <si>
    <t>Seznam projektů v 17. a 18. výzvě (prioritní osy 2 a 3)</t>
  </si>
  <si>
    <t>schválených Řídicím orgánem OPŽP k podpoře na základě doporučení Výběrové komise Řídicího orgánu OPŽP,</t>
  </si>
  <si>
    <t xml:space="preserve"> konané dne 9. 3. 2017</t>
  </si>
  <si>
    <t>Název výzvy:</t>
  </si>
  <si>
    <t>MŽP_17. výzva, PO 2, SC 2.3, průběžná</t>
  </si>
  <si>
    <t xml:space="preserve">Systémy sledování, hodnocení a předpovídání vývoje kvality ovzduší a počasí slouží mimo jiné k vyhodnocování současného stavu, předpovědi budoucího vývoje v krátkodobém a v dlouhodobém horizontu a také k vyhodnocování účinnosti opatření ke zlepšení kvality ovzduší. </t>
  </si>
  <si>
    <t>Číslo výzvy:</t>
  </si>
  <si>
    <t>05_15_017</t>
  </si>
  <si>
    <t>Specifický cíl:</t>
  </si>
  <si>
    <t>2.3</t>
  </si>
  <si>
    <t>Registrační číslo projektu</t>
  </si>
  <si>
    <t>Název projektu</t>
  </si>
  <si>
    <t>Název žadatele</t>
  </si>
  <si>
    <t>Právní forma</t>
  </si>
  <si>
    <t>Kraj lokalizace</t>
  </si>
  <si>
    <t>Celkové Zdroje</t>
  </si>
  <si>
    <t>Celkové Způsobilé Výdaje</t>
  </si>
  <si>
    <t>Příspěvek Unie</t>
  </si>
  <si>
    <t>Narodní celkem</t>
  </si>
  <si>
    <t>Stanovisko Výběrové komise</t>
  </si>
  <si>
    <t>Datum prvního podání</t>
  </si>
  <si>
    <t>CZ.05.2.32/0.0/0.0/15_017/0002616</t>
  </si>
  <si>
    <t>Modernizace přístrojového vybavení meteorologických stanic a observatoří ČHMÚ</t>
  </si>
  <si>
    <t>Český hydrometeorologický ústav</t>
  </si>
  <si>
    <t>Státní příspěvková organizace ze zákona</t>
  </si>
  <si>
    <t>Plzeňský kraj</t>
  </si>
  <si>
    <t>ANO</t>
  </si>
  <si>
    <t>CZ.05.2.32/0.0/0.0/15_017/0002640</t>
  </si>
  <si>
    <t>Modernizace kalibračních laboratoří</t>
  </si>
  <si>
    <t>Hlavní město Praha</t>
  </si>
  <si>
    <t>CZ.05.2.32/0.0/0.0/15_017/0002641</t>
  </si>
  <si>
    <t>Systém imisního monitoringu - inovace a rozvoj</t>
  </si>
  <si>
    <t>CZ.05.2.32/0.0/0.0/15_017/0002642</t>
  </si>
  <si>
    <t>Modernizace a doplnění automatických měřících systémů dobrovolnické sítě ČHMÚ- část I</t>
  </si>
  <si>
    <t>CZ.05.2.32/0.0/0.0/15_017/0002651</t>
  </si>
  <si>
    <t>Doplnění a modernizace technologií pro identifikace zdrojů znečišťování ovzduší aerosolem</t>
  </si>
  <si>
    <t>Univerzita Karlova</t>
  </si>
  <si>
    <t>Vysoká škola (veřejná, státní)</t>
  </si>
  <si>
    <t>CZ.05.2.32/0.0/0.0/15_017/0002658</t>
  </si>
  <si>
    <t xml:space="preserve">Modernizace imisního monitorovacího vozu </t>
  </si>
  <si>
    <t>Bezpečnostně technologický klastr, z. s.</t>
  </si>
  <si>
    <t>Spolek</t>
  </si>
  <si>
    <t>Moravskoslezský kraj</t>
  </si>
  <si>
    <t>ANO s výhradou</t>
  </si>
  <si>
    <t>CZ.05.2.32/0.0/0.0/15_017/0002659</t>
  </si>
  <si>
    <t>Mobilní laboratoř kvality ovzduší v Nižních Lhotách</t>
  </si>
  <si>
    <t>Obec Nižní Lhoty</t>
  </si>
  <si>
    <t>Obec</t>
  </si>
  <si>
    <t>CZ.05.2.32/0.0/0.0/15_017/0002660</t>
  </si>
  <si>
    <t>Mobilní laboratoř kvality ovzduší v Nošovicích</t>
  </si>
  <si>
    <t>Obec Nošovice</t>
  </si>
  <si>
    <t>CZ.05.2.32/0.0/0.0/15_017/0002672</t>
  </si>
  <si>
    <t>Pořízení monitorovací stanice kvality ovzduší PM10, PM2,5, O3, SO2, NOx, TRS, H2S</t>
  </si>
  <si>
    <t>Město Štětí</t>
  </si>
  <si>
    <t>Ústecký kraj</t>
  </si>
  <si>
    <t>Celkem</t>
  </si>
  <si>
    <t>Zásobník projektů - dle závěrů Výběrové komise (VK) vyjmutí třech níže uvedených projektů nepodléhá projednání VK</t>
  </si>
  <si>
    <t>MŽP_18. výzva, PO 3, SC 3.5, průběžná</t>
  </si>
  <si>
    <t>Cílem je rozvoj, inovace a aplikace technologií a postupů přispívajících ke zvýšení bezpečnosti při nakládání s chemickými látkami a tím k omezování a snižování environmentálních rizik.</t>
  </si>
  <si>
    <t>05_15_018</t>
  </si>
  <si>
    <t>3.5</t>
  </si>
  <si>
    <t>CZ.05.3.23/0.0/0.0/15_018/0002082</t>
  </si>
  <si>
    <t>Rekonstrukce chladícího zařízení - Zimní stadion Dobříš</t>
  </si>
  <si>
    <t>Město Dobříš</t>
  </si>
  <si>
    <t>Středočeský kraj</t>
  </si>
  <si>
    <t>Zásobník</t>
  </si>
  <si>
    <t>CZ.05.3.23/0.0/0.0/15_018/0002457</t>
  </si>
  <si>
    <t>Rekonstrukce chlazení zimního stadionu v Mariánských Lázních</t>
  </si>
  <si>
    <t>Město Mariánské Lázně</t>
  </si>
  <si>
    <t>Karlovarský kraj</t>
  </si>
  <si>
    <t>CZ.05.3.23/0.0/0.0/15_018/0002613</t>
  </si>
  <si>
    <t>Rekonstrukce technologie chlazení na zimním stadionu Uherský Brod</t>
  </si>
  <si>
    <t>Město Uherský Brod</t>
  </si>
  <si>
    <t>Zlínský kraj</t>
  </si>
  <si>
    <t>Zásobník projektů</t>
  </si>
  <si>
    <t>CZ.05.3.23/0.0/0.0/15_018/0002624</t>
  </si>
  <si>
    <t>Rekonstrukce technologie chlazení zimního stadionu ve Studénce</t>
  </si>
  <si>
    <t>Město Studénka</t>
  </si>
  <si>
    <t>CZ.05.3.23/0.0/0.0/15_018/0002667</t>
  </si>
  <si>
    <t>Rekonstrukce technologie chlazení na ZS v Českém Těšíně</t>
  </si>
  <si>
    <t>Město Český Těšín</t>
  </si>
  <si>
    <t>CZ.05.3.23/0.0/0.0/15_018/0002675</t>
  </si>
  <si>
    <t>Výměna technologie chlazení zimního stadionu Most</t>
  </si>
  <si>
    <t>Statutární město Most</t>
  </si>
  <si>
    <t>CZ.05.3.23/0.0/0.0/15_018/0002691</t>
  </si>
  <si>
    <t>Rekonstrukce chlazení zimního stadionu v Náchodě</t>
  </si>
  <si>
    <t>MĚSTO NÁCHOD</t>
  </si>
  <si>
    <t>Královehradecký kraj</t>
  </si>
  <si>
    <t>CZ.05.3.23/0.0/0.0/15_018/0002700</t>
  </si>
  <si>
    <t>Stavební úpravy a technologická obnova zimního stadionu v Chocni</t>
  </si>
  <si>
    <t>Město Choceň</t>
  </si>
  <si>
    <t>Pardubický kraj</t>
  </si>
  <si>
    <t>CZ.05.3.23/0.0/0.0/15_018/0002702</t>
  </si>
  <si>
    <t>Rekonstrukce zimního stadionu Humpolec</t>
  </si>
  <si>
    <t>Město Humpolec</t>
  </si>
  <si>
    <t>Kraj Vysočina</t>
  </si>
  <si>
    <t>CZ.05.3.23/0.0/0.0/15_018/0002706</t>
  </si>
  <si>
    <t>Rekonstrukce chlazení zimního stadionu Povrly</t>
  </si>
  <si>
    <t>Obec Povrly</t>
  </si>
  <si>
    <t>CZ.05.3.23/0.0/0.0/15_018/0002712</t>
  </si>
  <si>
    <t>Rekonstrukce technologie chlazení na zimním stadionu Kroměříž</t>
  </si>
  <si>
    <t>Sportovní zařízení města Kroměříže, příspěvková organizace</t>
  </si>
  <si>
    <t>Příspěvková organizace zřízená územním samosprávným celkem</t>
  </si>
  <si>
    <t>CZ.05.3.23/0.0/0.0/15_018/0002720</t>
  </si>
  <si>
    <t>Změna systému chladícího zařízení na Městském zimním stadionu v Lounech</t>
  </si>
  <si>
    <t>Město Louny</t>
  </si>
  <si>
    <t>CZ.05.3.23/0.0/0.0/15_018/0002722</t>
  </si>
  <si>
    <t>Rekonstrukce strojovny ZS v Litomyšli za účelem snížení množství chladiva R717</t>
  </si>
  <si>
    <t>Město Litomyšl</t>
  </si>
  <si>
    <t>CZ.05.3.23/0.0/0.0/15_018/0002724</t>
  </si>
  <si>
    <t>Rekonstrukce technologie chlazení zimního stadionu Blansko</t>
  </si>
  <si>
    <t>Město Blansko</t>
  </si>
  <si>
    <t>Jihomoravský kraj</t>
  </si>
  <si>
    <t>CZ.05.3.23/0.0/0.0/15_018/0002725</t>
  </si>
  <si>
    <t>Odstranění environmentálních rizik - výměna čpavku na zimním stadionu TJ Spartak</t>
  </si>
  <si>
    <t>Tělovýchovná jednota Spartak Nové Město nad Metují, z.s.</t>
  </si>
  <si>
    <t>CZ.05.3.23/0.0/0.0/15_018/0002726</t>
  </si>
  <si>
    <t>Snížení množství kapalného čpavku z chladicího zařízení na zimním stadionu v Lomnici nad Popelkou s cílem snížení environmentálních rizik</t>
  </si>
  <si>
    <t>Hokejový klub Lomnice nad Popelkou, z.s.</t>
  </si>
  <si>
    <t xml:space="preserve">Liberecký kraj </t>
  </si>
  <si>
    <r>
      <t>Datum:</t>
    </r>
    <r>
      <rPr>
        <sz val="14"/>
        <color theme="1"/>
        <rFont val="Calibri"/>
        <family val="2"/>
        <charset val="238"/>
        <scheme val="minor"/>
      </rPr>
      <t xml:space="preserve">     23. 3. 2017 </t>
    </r>
  </si>
  <si>
    <t>Schválil: Ing. Jaroslav Michna</t>
  </si>
  <si>
    <t>Projekty zamítnuté/nedoporučené/stažené/nedořešené</t>
  </si>
  <si>
    <t>Registrační_číslo_projektu</t>
  </si>
  <si>
    <t>Název_projektu</t>
  </si>
  <si>
    <t>Zadatel</t>
  </si>
  <si>
    <t>Nazev_stavu_wf</t>
  </si>
  <si>
    <t>CZ.05.2.32/0.0/0.0/15_017/0002676</t>
  </si>
  <si>
    <t>Inteligentní varovný systém znečištění ovzduší pro obyvatelstvo Moravskoslezského kraje (IVACS)</t>
  </si>
  <si>
    <t>Vysoká škola báňská - Technická univerzita Ostrava</t>
  </si>
  <si>
    <t>Žádost o podporu nesplnila formální náležitosti nebo podmínky přijatelnosti po doplnění</t>
  </si>
  <si>
    <t>CZ.05.3.23/0.0/0.0/15_018/0002597</t>
  </si>
  <si>
    <t>Výměna technologie chlazení ledové plochy multifunkčního hřiště v Hrádku nad Nisou</t>
  </si>
  <si>
    <t>Město Hrádek nad Nisou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</si>
</sst>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F3FD"/>
      </patternFill>
    </fill>
    <fill>
      <patternFill patternType="solid">
        <fgColor rgb="FFE7F3FD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/>
    <xf numFmtId="0" fontId="3" fillId="2" borderId="6" xfId="1" applyFont="1" applyFill="1" applyBorder="1" applyAlignment="1">
      <alignment horizontal="center" vertical="center" wrapText="1"/>
    </xf>
    <xf numFmtId="0" fontId="1" fillId="0" borderId="8" xfId="1" applyBorder="1" applyAlignment="1">
      <alignment horizontal="left" vertical="center" wrapText="1"/>
    </xf>
    <xf numFmtId="0" fontId="1" fillId="0" borderId="9" xfId="1" applyBorder="1" applyAlignment="1">
      <alignment horizontal="left" vertical="center" wrapText="1"/>
    </xf>
    <xf numFmtId="0" fontId="1" fillId="0" borderId="0" xfId="1" applyAlignment="1">
      <alignment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2" fontId="0" fillId="0" borderId="0" xfId="0" applyNumberFormat="1" applyAlignment="1">
      <alignment horizontal="center" vertical="center" wrapText="1"/>
    </xf>
    <xf numFmtId="4" fontId="1" fillId="0" borderId="9" xfId="1" applyNumberFormat="1" applyBorder="1" applyAlignment="1">
      <alignment horizontal="right" vertical="center" wrapText="1"/>
    </xf>
    <xf numFmtId="22" fontId="4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 wrapText="1"/>
    </xf>
    <xf numFmtId="22" fontId="1" fillId="0" borderId="11" xfId="0" applyNumberFormat="1" applyFont="1" applyBorder="1" applyAlignment="1">
      <alignment horizontal="center" vertical="center" wrapText="1"/>
    </xf>
    <xf numFmtId="22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22" fontId="4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 wrapText="1"/>
    </xf>
    <xf numFmtId="22" fontId="4" fillId="0" borderId="15" xfId="0" applyNumberFormat="1" applyFont="1" applyBorder="1" applyAlignment="1">
      <alignment horizontal="center" vertical="center" wrapText="1"/>
    </xf>
    <xf numFmtId="0" fontId="1" fillId="0" borderId="16" xfId="1" applyBorder="1" applyAlignment="1">
      <alignment horizontal="left" vertical="center" wrapText="1"/>
    </xf>
    <xf numFmtId="0" fontId="1" fillId="0" borderId="17" xfId="1" applyBorder="1" applyAlignment="1">
      <alignment horizontal="left" vertical="center" wrapText="1"/>
    </xf>
    <xf numFmtId="4" fontId="1" fillId="0" borderId="17" xfId="1" applyNumberFormat="1" applyBorder="1" applyAlignment="1">
      <alignment horizontal="righ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right" vertical="center" wrapText="1"/>
    </xf>
    <xf numFmtId="4" fontId="3" fillId="2" borderId="6" xfId="1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" fontId="0" fillId="0" borderId="19" xfId="0" applyNumberFormat="1" applyBorder="1" applyAlignment="1">
      <alignment horizontal="right" vertical="center" wrapText="1"/>
    </xf>
    <xf numFmtId="22" fontId="4" fillId="0" borderId="19" xfId="0" applyNumberFormat="1" applyFont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2" xfId="0" applyFont="1" applyFill="1" applyBorder="1"/>
    <xf numFmtId="4" fontId="3" fillId="3" borderId="2" xfId="0" applyNumberFormat="1" applyFont="1" applyFill="1" applyBorder="1"/>
    <xf numFmtId="0" fontId="3" fillId="3" borderId="3" xfId="0" applyFont="1" applyFill="1" applyBorder="1"/>
    <xf numFmtId="22" fontId="4" fillId="0" borderId="20" xfId="0" applyNumberFormat="1" applyFont="1" applyBorder="1" applyAlignment="1">
      <alignment horizontal="center" vertical="center" wrapText="1"/>
    </xf>
    <xf numFmtId="22" fontId="4" fillId="0" borderId="21" xfId="0" applyNumberFormat="1" applyFont="1" applyBorder="1" applyAlignment="1">
      <alignment horizontal="center" vertical="center" wrapText="1"/>
    </xf>
    <xf numFmtId="22" fontId="4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3" fontId="0" fillId="0" borderId="24" xfId="0" applyNumberFormat="1" applyBorder="1" applyAlignment="1">
      <alignment horizontal="right" vertical="center" wrapText="1"/>
    </xf>
    <xf numFmtId="22" fontId="1" fillId="0" borderId="25" xfId="0" applyNumberFormat="1" applyFont="1" applyBorder="1" applyAlignment="1">
      <alignment horizontal="center" vertical="center" wrapText="1"/>
    </xf>
    <xf numFmtId="3" fontId="3" fillId="3" borderId="2" xfId="0" applyNumberFormat="1" applyFont="1" applyFill="1" applyBorder="1"/>
    <xf numFmtId="22" fontId="4" fillId="0" borderId="2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Font="1" applyFill="1"/>
    <xf numFmtId="0" fontId="8" fillId="0" borderId="0" xfId="0" applyFont="1"/>
    <xf numFmtId="0" fontId="0" fillId="0" borderId="0" xfId="0" applyFont="1"/>
    <xf numFmtId="22" fontId="4" fillId="0" borderId="9" xfId="0" applyNumberFormat="1" applyFont="1" applyFill="1" applyBorder="1" applyAlignment="1">
      <alignment horizontal="center" vertical="center" wrapText="1"/>
    </xf>
    <xf numFmtId="22" fontId="4" fillId="0" borderId="26" xfId="0" applyNumberFormat="1" applyFont="1" applyFill="1" applyBorder="1" applyAlignment="1">
      <alignment horizontal="center" vertical="center" wrapText="1"/>
    </xf>
    <xf numFmtId="22" fontId="4" fillId="0" borderId="27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/>
    <xf numFmtId="3" fontId="3" fillId="0" borderId="0" xfId="0" applyNumberFormat="1" applyFont="1" applyFill="1" applyBorder="1"/>
    <xf numFmtId="4" fontId="0" fillId="0" borderId="1" xfId="0" applyNumberForma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3">
    <cellStyle name="Normal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9" defaultPivotStyle="PivotStyleLight16"/>
  <colors>
    <mruColors>
      <color rgb="FFE7F3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1603747</xdr:colOff>
      <xdr:row>0</xdr:row>
      <xdr:rowOff>205378</xdr:rowOff>
    </xdr:from>
    <xdr:to>
      <xdr:col>9</xdr:col>
      <xdr:colOff>1096805</xdr:colOff>
      <xdr:row>0</xdr:row>
      <xdr:rowOff>1215028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747" y="205378"/>
          <a:ext cx="1144973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tabSelected="1" zoomScale="85" zoomScaleNormal="85" workbookViewId="0" xr3:uid="{AEA406A1-0E4B-5B11-9CD5-51D6E497D94C}">
      <selection activeCell="B76" sqref="B76"/>
    </sheetView>
  </sheetViews>
  <sheetFormatPr defaultRowHeight="15"/>
  <cols>
    <col min="1" max="1" width="33.28515625" customWidth="1"/>
    <col min="2" max="2" width="32.7109375" customWidth="1"/>
    <col min="3" max="4" width="17.85546875" customWidth="1"/>
    <col min="5" max="5" width="18.42578125" customWidth="1"/>
    <col min="6" max="9" width="14.7109375" customWidth="1"/>
    <col min="10" max="10" width="17.5703125" bestFit="1" customWidth="1"/>
    <col min="11" max="11" width="21" bestFit="1" customWidth="1"/>
    <col min="12" max="12" width="29.42578125" customWidth="1"/>
  </cols>
  <sheetData>
    <row r="1" spans="1:11" ht="111.9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4.9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4.95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24.95" customHeight="1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4.9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5" customHeight="1">
      <c r="A6" s="2"/>
      <c r="B6" s="1"/>
      <c r="C6" s="1"/>
      <c r="D6" s="1"/>
      <c r="F6" s="70"/>
      <c r="G6" s="70"/>
    </row>
    <row r="7" spans="1:11" ht="16.5" customHeight="1">
      <c r="A7" s="19" t="s">
        <v>3</v>
      </c>
      <c r="B7" s="20" t="s">
        <v>4</v>
      </c>
      <c r="C7" s="1"/>
      <c r="D7" s="73" t="s">
        <v>5</v>
      </c>
      <c r="E7" s="73"/>
      <c r="F7" s="73"/>
      <c r="G7" s="73"/>
      <c r="H7" s="73"/>
      <c r="I7" s="73"/>
      <c r="J7" s="73"/>
      <c r="K7" s="73"/>
    </row>
    <row r="8" spans="1:11" ht="16.5" customHeight="1">
      <c r="A8" s="19" t="s">
        <v>6</v>
      </c>
      <c r="B8" s="20" t="s">
        <v>7</v>
      </c>
      <c r="C8" s="1"/>
      <c r="D8" s="73"/>
      <c r="E8" s="73"/>
      <c r="F8" s="73"/>
      <c r="G8" s="73"/>
      <c r="H8" s="73"/>
      <c r="I8" s="73"/>
      <c r="J8" s="73"/>
      <c r="K8" s="73"/>
    </row>
    <row r="9" spans="1:11" ht="16.5" customHeight="1" thickBot="1">
      <c r="A9" s="19" t="s">
        <v>8</v>
      </c>
      <c r="B9" s="21" t="s">
        <v>9</v>
      </c>
      <c r="C9" s="1"/>
      <c r="D9" s="1"/>
      <c r="F9" s="70"/>
      <c r="G9" s="70"/>
    </row>
    <row r="10" spans="1:11" ht="45.75" thickBot="1">
      <c r="A10" s="13" t="s">
        <v>10</v>
      </c>
      <c r="B10" s="14" t="s">
        <v>11</v>
      </c>
      <c r="C10" s="14" t="s">
        <v>12</v>
      </c>
      <c r="D10" s="14" t="s">
        <v>13</v>
      </c>
      <c r="E10" s="14" t="s">
        <v>14</v>
      </c>
      <c r="F10" s="14" t="s">
        <v>15</v>
      </c>
      <c r="G10" s="14" t="s">
        <v>16</v>
      </c>
      <c r="H10" s="14" t="s">
        <v>17</v>
      </c>
      <c r="I10" s="14" t="s">
        <v>18</v>
      </c>
      <c r="J10" s="14" t="s">
        <v>19</v>
      </c>
      <c r="K10" s="15" t="s">
        <v>20</v>
      </c>
    </row>
    <row r="11" spans="1:11" ht="45" customHeight="1">
      <c r="A11" s="29" t="s">
        <v>21</v>
      </c>
      <c r="B11" s="30" t="s">
        <v>22</v>
      </c>
      <c r="C11" s="30" t="s">
        <v>23</v>
      </c>
      <c r="D11" s="30" t="s">
        <v>24</v>
      </c>
      <c r="E11" s="30" t="s">
        <v>25</v>
      </c>
      <c r="F11" s="31">
        <v>25305940</v>
      </c>
      <c r="G11" s="31">
        <v>25305940</v>
      </c>
      <c r="H11" s="31">
        <v>21510049</v>
      </c>
      <c r="I11" s="31">
        <v>3795891</v>
      </c>
      <c r="J11" s="32" t="s">
        <v>26</v>
      </c>
      <c r="K11" s="47">
        <v>42643.395439814813</v>
      </c>
    </row>
    <row r="12" spans="1:11" ht="45" customHeight="1">
      <c r="A12" s="28" t="s">
        <v>27</v>
      </c>
      <c r="B12" s="25" t="s">
        <v>28</v>
      </c>
      <c r="C12" s="25" t="s">
        <v>23</v>
      </c>
      <c r="D12" s="25" t="s">
        <v>24</v>
      </c>
      <c r="E12" s="25" t="s">
        <v>29</v>
      </c>
      <c r="F12" s="26">
        <v>20066940</v>
      </c>
      <c r="G12" s="26">
        <v>20066940</v>
      </c>
      <c r="H12" s="26">
        <v>17056899</v>
      </c>
      <c r="I12" s="26">
        <v>3010041</v>
      </c>
      <c r="J12" s="27" t="s">
        <v>26</v>
      </c>
      <c r="K12" s="48">
        <v>42653.668981481482</v>
      </c>
    </row>
    <row r="13" spans="1:11" ht="45" customHeight="1">
      <c r="A13" s="28" t="s">
        <v>30</v>
      </c>
      <c r="B13" s="25" t="s">
        <v>31</v>
      </c>
      <c r="C13" s="25" t="s">
        <v>23</v>
      </c>
      <c r="D13" s="25" t="s">
        <v>24</v>
      </c>
      <c r="E13" s="25" t="s">
        <v>29</v>
      </c>
      <c r="F13" s="26">
        <v>43446940</v>
      </c>
      <c r="G13" s="26">
        <v>39896940</v>
      </c>
      <c r="H13" s="26">
        <v>33912399</v>
      </c>
      <c r="I13" s="26">
        <v>5984541</v>
      </c>
      <c r="J13" s="27" t="s">
        <v>26</v>
      </c>
      <c r="K13" s="48">
        <v>42653.670937499999</v>
      </c>
    </row>
    <row r="14" spans="1:11" ht="45" customHeight="1">
      <c r="A14" s="28" t="s">
        <v>32</v>
      </c>
      <c r="B14" s="25" t="s">
        <v>33</v>
      </c>
      <c r="C14" s="25" t="s">
        <v>23</v>
      </c>
      <c r="D14" s="25" t="s">
        <v>24</v>
      </c>
      <c r="E14" s="25" t="s">
        <v>29</v>
      </c>
      <c r="F14" s="26">
        <v>24522000</v>
      </c>
      <c r="G14" s="26">
        <v>24522000</v>
      </c>
      <c r="H14" s="26">
        <v>20843700</v>
      </c>
      <c r="I14" s="26">
        <v>3678300</v>
      </c>
      <c r="J14" s="27" t="s">
        <v>26</v>
      </c>
      <c r="K14" s="48">
        <v>42653.671782407408</v>
      </c>
    </row>
    <row r="15" spans="1:11" ht="45" customHeight="1">
      <c r="A15" s="28" t="s">
        <v>34</v>
      </c>
      <c r="B15" s="25" t="s">
        <v>35</v>
      </c>
      <c r="C15" s="25" t="s">
        <v>36</v>
      </c>
      <c r="D15" s="25" t="s">
        <v>37</v>
      </c>
      <c r="E15" s="25" t="s">
        <v>29</v>
      </c>
      <c r="F15" s="26">
        <v>2703550</v>
      </c>
      <c r="G15" s="26">
        <v>2703550</v>
      </c>
      <c r="H15" s="26">
        <v>2298017.5</v>
      </c>
      <c r="I15" s="26">
        <v>405532.5</v>
      </c>
      <c r="J15" s="27" t="s">
        <v>26</v>
      </c>
      <c r="K15" s="48">
        <v>42655.448553240742</v>
      </c>
    </row>
    <row r="16" spans="1:11" ht="45" customHeight="1">
      <c r="A16" s="28" t="s">
        <v>38</v>
      </c>
      <c r="B16" s="25" t="s">
        <v>39</v>
      </c>
      <c r="C16" s="25" t="s">
        <v>40</v>
      </c>
      <c r="D16" s="25" t="s">
        <v>41</v>
      </c>
      <c r="E16" s="25" t="s">
        <v>42</v>
      </c>
      <c r="F16" s="26">
        <v>2323200</v>
      </c>
      <c r="G16" s="26">
        <v>1920000</v>
      </c>
      <c r="H16" s="26">
        <v>1632000</v>
      </c>
      <c r="I16" s="26">
        <v>288000</v>
      </c>
      <c r="J16" s="27" t="s">
        <v>43</v>
      </c>
      <c r="K16" s="48">
        <v>42655.738252314812</v>
      </c>
    </row>
    <row r="17" spans="1:11" ht="30">
      <c r="A17" s="28" t="s">
        <v>44</v>
      </c>
      <c r="B17" s="25" t="s">
        <v>45</v>
      </c>
      <c r="C17" s="25" t="s">
        <v>46</v>
      </c>
      <c r="D17" s="25" t="s">
        <v>47</v>
      </c>
      <c r="E17" s="25" t="s">
        <v>42</v>
      </c>
      <c r="F17" s="26">
        <v>3792140</v>
      </c>
      <c r="G17" s="26">
        <v>3792140</v>
      </c>
      <c r="H17" s="26">
        <v>3223319</v>
      </c>
      <c r="I17" s="26">
        <v>568821</v>
      </c>
      <c r="J17" s="27" t="s">
        <v>43</v>
      </c>
      <c r="K17" s="48">
        <v>42655.749849537038</v>
      </c>
    </row>
    <row r="18" spans="1:11" ht="30">
      <c r="A18" s="28" t="s">
        <v>48</v>
      </c>
      <c r="B18" s="25" t="s">
        <v>49</v>
      </c>
      <c r="C18" s="25" t="s">
        <v>50</v>
      </c>
      <c r="D18" s="25" t="s">
        <v>47</v>
      </c>
      <c r="E18" s="25" t="s">
        <v>42</v>
      </c>
      <c r="F18" s="26">
        <v>3792140</v>
      </c>
      <c r="G18" s="26">
        <v>3792140</v>
      </c>
      <c r="H18" s="26">
        <v>3223319</v>
      </c>
      <c r="I18" s="26">
        <v>568821</v>
      </c>
      <c r="J18" s="27" t="s">
        <v>43</v>
      </c>
      <c r="K18" s="48">
        <v>42655.750648148147</v>
      </c>
    </row>
    <row r="19" spans="1:11" ht="45" customHeight="1" thickBot="1">
      <c r="A19" s="39" t="s">
        <v>51</v>
      </c>
      <c r="B19" s="40" t="s">
        <v>52</v>
      </c>
      <c r="C19" s="40" t="s">
        <v>53</v>
      </c>
      <c r="D19" s="40" t="s">
        <v>47</v>
      </c>
      <c r="E19" s="40" t="s">
        <v>54</v>
      </c>
      <c r="F19" s="41">
        <v>5823869</v>
      </c>
      <c r="G19" s="41">
        <v>5823869</v>
      </c>
      <c r="H19" s="41">
        <v>4950288.6500000004</v>
      </c>
      <c r="I19" s="41">
        <v>873580.35</v>
      </c>
      <c r="J19" s="42" t="s">
        <v>26</v>
      </c>
      <c r="K19" s="49">
        <v>42656.584143518521</v>
      </c>
    </row>
    <row r="20" spans="1:11" ht="15.75" thickBot="1">
      <c r="A20" s="43" t="s">
        <v>55</v>
      </c>
      <c r="B20" s="44">
        <f>COUNTA(A11:A19)</f>
        <v>9</v>
      </c>
      <c r="C20" s="44"/>
      <c r="D20" s="44"/>
      <c r="E20" s="44"/>
      <c r="F20" s="45">
        <f>SUM(F11:F19)</f>
        <v>131776719</v>
      </c>
      <c r="G20" s="45">
        <f>SUM(G11:G19)</f>
        <v>127823519</v>
      </c>
      <c r="H20" s="45">
        <f>SUM(H11:H19)</f>
        <v>108649991.15000001</v>
      </c>
      <c r="I20" s="45">
        <f>SUM(I11:I19)</f>
        <v>19173527.850000001</v>
      </c>
      <c r="J20" s="44"/>
      <c r="K20" s="46"/>
    </row>
    <row r="30" spans="1:11" ht="26.25">
      <c r="A30" s="72" t="s">
        <v>56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2" spans="1:11" ht="15.75">
      <c r="A32" s="19" t="s">
        <v>3</v>
      </c>
      <c r="B32" s="20" t="s">
        <v>57</v>
      </c>
      <c r="C32" s="1"/>
      <c r="D32" s="73" t="s">
        <v>58</v>
      </c>
      <c r="E32" s="73"/>
      <c r="F32" s="73"/>
      <c r="G32" s="73"/>
      <c r="H32" s="73"/>
      <c r="I32" s="73"/>
      <c r="J32" s="73"/>
      <c r="K32" s="73"/>
    </row>
    <row r="33" spans="1:11" ht="15.75">
      <c r="A33" s="19" t="s">
        <v>6</v>
      </c>
      <c r="B33" s="20" t="s">
        <v>59</v>
      </c>
      <c r="C33" s="1"/>
      <c r="D33" s="73"/>
      <c r="E33" s="73"/>
      <c r="F33" s="73"/>
      <c r="G33" s="73"/>
      <c r="H33" s="73"/>
      <c r="I33" s="73"/>
      <c r="J33" s="73"/>
      <c r="K33" s="73"/>
    </row>
    <row r="34" spans="1:11" ht="16.5" thickBot="1">
      <c r="A34" s="19" t="s">
        <v>8</v>
      </c>
      <c r="B34" s="21" t="s">
        <v>60</v>
      </c>
      <c r="C34" s="1"/>
      <c r="D34" s="1"/>
      <c r="F34" s="70"/>
      <c r="G34" s="70"/>
      <c r="K34" s="16"/>
    </row>
    <row r="35" spans="1:11" ht="45.75" thickBot="1">
      <c r="A35" s="13" t="s">
        <v>10</v>
      </c>
      <c r="B35" s="14" t="s">
        <v>11</v>
      </c>
      <c r="C35" s="14" t="s">
        <v>12</v>
      </c>
      <c r="D35" s="14" t="s">
        <v>13</v>
      </c>
      <c r="E35" s="14" t="s">
        <v>14</v>
      </c>
      <c r="F35" s="14" t="s">
        <v>15</v>
      </c>
      <c r="G35" s="14" t="s">
        <v>16</v>
      </c>
      <c r="H35" s="14" t="s">
        <v>17</v>
      </c>
      <c r="I35" s="14" t="s">
        <v>18</v>
      </c>
      <c r="J35" s="14" t="s">
        <v>19</v>
      </c>
      <c r="K35" s="15" t="s">
        <v>20</v>
      </c>
    </row>
    <row r="36" spans="1:11" ht="30">
      <c r="A36" s="4" t="s">
        <v>61</v>
      </c>
      <c r="B36" s="3" t="s">
        <v>62</v>
      </c>
      <c r="C36" s="3" t="s">
        <v>63</v>
      </c>
      <c r="D36" s="3" t="s">
        <v>47</v>
      </c>
      <c r="E36" s="3" t="s">
        <v>64</v>
      </c>
      <c r="F36" s="68">
        <v>29113691</v>
      </c>
      <c r="G36" s="68">
        <v>22035876</v>
      </c>
      <c r="H36" s="68">
        <v>17628700.800000001</v>
      </c>
      <c r="I36" s="68">
        <v>4407175.2</v>
      </c>
      <c r="J36" s="61" t="s">
        <v>65</v>
      </c>
      <c r="K36" s="23">
        <v>42503.613159722219</v>
      </c>
    </row>
    <row r="37" spans="1:11" ht="30">
      <c r="A37" s="4" t="s">
        <v>66</v>
      </c>
      <c r="B37" s="3" t="s">
        <v>67</v>
      </c>
      <c r="C37" s="3" t="s">
        <v>68</v>
      </c>
      <c r="D37" s="3" t="s">
        <v>47</v>
      </c>
      <c r="E37" s="3" t="s">
        <v>69</v>
      </c>
      <c r="F37" s="68">
        <v>28139111</v>
      </c>
      <c r="G37" s="68">
        <v>23198858</v>
      </c>
      <c r="H37" s="68">
        <v>19719029.300000001</v>
      </c>
      <c r="I37" s="68">
        <v>3479828.7</v>
      </c>
      <c r="J37" s="62" t="s">
        <v>65</v>
      </c>
      <c r="K37" s="24">
        <v>42544.567511574074</v>
      </c>
    </row>
    <row r="38" spans="1:11" ht="30.75" thickBot="1">
      <c r="A38" s="50" t="s">
        <v>70</v>
      </c>
      <c r="B38" s="51" t="s">
        <v>71</v>
      </c>
      <c r="C38" s="51" t="s">
        <v>72</v>
      </c>
      <c r="D38" s="51" t="s">
        <v>47</v>
      </c>
      <c r="E38" s="51" t="s">
        <v>73</v>
      </c>
      <c r="F38" s="69">
        <v>16069884</v>
      </c>
      <c r="G38" s="69">
        <v>13883579</v>
      </c>
      <c r="H38" s="69">
        <v>11801042.15</v>
      </c>
      <c r="I38" s="69">
        <v>2082536.85</v>
      </c>
      <c r="J38" s="60" t="s">
        <v>65</v>
      </c>
      <c r="K38" s="53">
        <v>42640.489745370367</v>
      </c>
    </row>
    <row r="39" spans="1:11" ht="15.75" thickBot="1">
      <c r="A39" s="43" t="s">
        <v>55</v>
      </c>
      <c r="B39" s="44">
        <f>COUNTA(A36:A38)</f>
        <v>3</v>
      </c>
      <c r="C39" s="44"/>
      <c r="D39" s="44"/>
      <c r="E39" s="44"/>
      <c r="F39" s="45">
        <f>SUM(F36:F38)</f>
        <v>73322686</v>
      </c>
      <c r="G39" s="45">
        <f>SUM(G36:G38)</f>
        <v>59118313</v>
      </c>
      <c r="H39" s="45">
        <f>SUM(H36:H38)</f>
        <v>49148772.25</v>
      </c>
      <c r="I39" s="45">
        <f>SUM(I36:I38)</f>
        <v>9969540.75</v>
      </c>
      <c r="J39" s="44"/>
      <c r="K39" s="46"/>
    </row>
    <row r="43" spans="1:1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1:11" ht="26.25">
      <c r="A44" s="72" t="s">
        <v>74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6" spans="1:11" ht="15.75">
      <c r="A46" s="19" t="s">
        <v>3</v>
      </c>
      <c r="B46" s="20" t="s">
        <v>57</v>
      </c>
      <c r="C46" s="1"/>
      <c r="D46" s="73" t="s">
        <v>58</v>
      </c>
      <c r="E46" s="73"/>
      <c r="F46" s="73"/>
      <c r="G46" s="73"/>
      <c r="H46" s="73"/>
      <c r="I46" s="73"/>
      <c r="J46" s="73"/>
      <c r="K46" s="73"/>
    </row>
    <row r="47" spans="1:11" ht="15.75">
      <c r="A47" s="19" t="s">
        <v>6</v>
      </c>
      <c r="B47" s="20" t="s">
        <v>59</v>
      </c>
      <c r="C47" s="1"/>
      <c r="D47" s="73"/>
      <c r="E47" s="73"/>
      <c r="F47" s="73"/>
      <c r="G47" s="73"/>
      <c r="H47" s="73"/>
      <c r="I47" s="73"/>
      <c r="J47" s="73"/>
      <c r="K47" s="73"/>
    </row>
    <row r="48" spans="1:11" ht="16.5" thickBot="1">
      <c r="A48" s="19" t="s">
        <v>8</v>
      </c>
      <c r="B48" s="21" t="s">
        <v>60</v>
      </c>
      <c r="C48" s="1"/>
      <c r="D48" s="1"/>
      <c r="F48" s="70"/>
      <c r="G48" s="70"/>
      <c r="K48" s="16"/>
    </row>
    <row r="49" spans="1:12" ht="45.75" thickBot="1">
      <c r="A49" s="13" t="s">
        <v>10</v>
      </c>
      <c r="B49" s="14" t="s">
        <v>11</v>
      </c>
      <c r="C49" s="14" t="s">
        <v>12</v>
      </c>
      <c r="D49" s="14" t="s">
        <v>13</v>
      </c>
      <c r="E49" s="14" t="s">
        <v>14</v>
      </c>
      <c r="F49" s="14" t="s">
        <v>15</v>
      </c>
      <c r="G49" s="14" t="s">
        <v>16</v>
      </c>
      <c r="H49" s="14" t="s">
        <v>17</v>
      </c>
      <c r="I49" s="14" t="s">
        <v>18</v>
      </c>
      <c r="J49" s="14" t="s">
        <v>19</v>
      </c>
      <c r="K49" s="15" t="s">
        <v>20</v>
      </c>
    </row>
    <row r="50" spans="1:12" ht="30">
      <c r="A50" s="4" t="s">
        <v>75</v>
      </c>
      <c r="B50" s="3" t="s">
        <v>76</v>
      </c>
      <c r="C50" s="3" t="s">
        <v>77</v>
      </c>
      <c r="D50" s="3" t="s">
        <v>47</v>
      </c>
      <c r="E50" s="3" t="s">
        <v>42</v>
      </c>
      <c r="F50" s="22">
        <v>29793218</v>
      </c>
      <c r="G50" s="22">
        <v>26962344</v>
      </c>
      <c r="H50" s="22">
        <v>22917992.399999999</v>
      </c>
      <c r="I50" s="22">
        <v>4044351.6</v>
      </c>
      <c r="J50" s="18" t="s">
        <v>65</v>
      </c>
      <c r="K50" s="24">
        <v>42648.508622685185</v>
      </c>
    </row>
    <row r="51" spans="1:12" ht="30">
      <c r="A51" s="4" t="s">
        <v>78</v>
      </c>
      <c r="B51" s="3" t="s">
        <v>79</v>
      </c>
      <c r="C51" s="3" t="s">
        <v>80</v>
      </c>
      <c r="D51" s="3" t="s">
        <v>47</v>
      </c>
      <c r="E51" s="3" t="s">
        <v>42</v>
      </c>
      <c r="F51" s="22">
        <v>16031487</v>
      </c>
      <c r="G51" s="22">
        <v>14996272</v>
      </c>
      <c r="H51" s="22">
        <v>12746831.199999999</v>
      </c>
      <c r="I51" s="22">
        <v>2249440.7999999998</v>
      </c>
      <c r="J51" s="18" t="s">
        <v>65</v>
      </c>
      <c r="K51" s="24">
        <v>42656.522916666669</v>
      </c>
    </row>
    <row r="52" spans="1:12" ht="30">
      <c r="A52" s="4" t="s">
        <v>81</v>
      </c>
      <c r="B52" s="3" t="s">
        <v>82</v>
      </c>
      <c r="C52" s="3" t="s">
        <v>83</v>
      </c>
      <c r="D52" s="3" t="s">
        <v>47</v>
      </c>
      <c r="E52" s="3" t="s">
        <v>54</v>
      </c>
      <c r="F52" s="22">
        <v>34294826.82</v>
      </c>
      <c r="G52" s="22">
        <v>27344120.969999999</v>
      </c>
      <c r="H52" s="22">
        <v>23242502.82</v>
      </c>
      <c r="I52" s="22">
        <v>4101618.15</v>
      </c>
      <c r="J52" s="18" t="s">
        <v>65</v>
      </c>
      <c r="K52" s="24">
        <v>42656.625925925924</v>
      </c>
    </row>
    <row r="53" spans="1:12" ht="30">
      <c r="A53" s="4" t="s">
        <v>84</v>
      </c>
      <c r="B53" s="3" t="s">
        <v>85</v>
      </c>
      <c r="C53" s="3" t="s">
        <v>86</v>
      </c>
      <c r="D53" s="3" t="s">
        <v>47</v>
      </c>
      <c r="E53" s="3" t="s">
        <v>87</v>
      </c>
      <c r="F53" s="22">
        <v>28291996</v>
      </c>
      <c r="G53" s="22">
        <v>24645541</v>
      </c>
      <c r="H53" s="22">
        <v>20948709.850000001</v>
      </c>
      <c r="I53" s="22">
        <v>3696831.15</v>
      </c>
      <c r="J53" s="18" t="s">
        <v>65</v>
      </c>
      <c r="K53" s="24">
        <v>42657.41207175926</v>
      </c>
    </row>
    <row r="54" spans="1:12" ht="30">
      <c r="A54" s="4" t="s">
        <v>88</v>
      </c>
      <c r="B54" s="3" t="s">
        <v>89</v>
      </c>
      <c r="C54" s="3" t="s">
        <v>90</v>
      </c>
      <c r="D54" s="3" t="s">
        <v>47</v>
      </c>
      <c r="E54" s="3" t="s">
        <v>91</v>
      </c>
      <c r="F54" s="22">
        <v>34219966</v>
      </c>
      <c r="G54" s="22">
        <v>30458356</v>
      </c>
      <c r="H54" s="22">
        <v>25889602.600000001</v>
      </c>
      <c r="I54" s="22">
        <v>4568753.4000000004</v>
      </c>
      <c r="J54" s="18" t="s">
        <v>65</v>
      </c>
      <c r="K54" s="24">
        <v>42657.462465277778</v>
      </c>
    </row>
    <row r="55" spans="1:12" ht="30">
      <c r="A55" s="4" t="s">
        <v>92</v>
      </c>
      <c r="B55" s="3" t="s">
        <v>93</v>
      </c>
      <c r="C55" s="3" t="s">
        <v>94</v>
      </c>
      <c r="D55" s="3" t="s">
        <v>47</v>
      </c>
      <c r="E55" s="3" t="s">
        <v>95</v>
      </c>
      <c r="F55" s="22">
        <v>34311014</v>
      </c>
      <c r="G55" s="22">
        <v>30434344</v>
      </c>
      <c r="H55" s="22">
        <v>25869192.399999999</v>
      </c>
      <c r="I55" s="22">
        <v>4565151.5999999996</v>
      </c>
      <c r="J55" s="18" t="s">
        <v>65</v>
      </c>
      <c r="K55" s="24">
        <v>42657.471944444442</v>
      </c>
    </row>
    <row r="56" spans="1:12" ht="30">
      <c r="A56" s="4" t="s">
        <v>96</v>
      </c>
      <c r="B56" s="3" t="s">
        <v>97</v>
      </c>
      <c r="C56" s="3" t="s">
        <v>98</v>
      </c>
      <c r="D56" s="3" t="s">
        <v>47</v>
      </c>
      <c r="E56" s="3" t="s">
        <v>54</v>
      </c>
      <c r="F56" s="22">
        <v>20562900</v>
      </c>
      <c r="G56" s="22">
        <v>18476370</v>
      </c>
      <c r="H56" s="22">
        <v>14781096</v>
      </c>
      <c r="I56" s="22">
        <v>3695274</v>
      </c>
      <c r="J56" s="18" t="s">
        <v>65</v>
      </c>
      <c r="K56" s="24">
        <v>42657.509212962963</v>
      </c>
    </row>
    <row r="57" spans="1:12" ht="75">
      <c r="A57" s="4" t="s">
        <v>99</v>
      </c>
      <c r="B57" s="3" t="s">
        <v>100</v>
      </c>
      <c r="C57" s="3" t="s">
        <v>101</v>
      </c>
      <c r="D57" s="3" t="s">
        <v>102</v>
      </c>
      <c r="E57" s="3" t="s">
        <v>73</v>
      </c>
      <c r="F57" s="22">
        <v>36398559</v>
      </c>
      <c r="G57" s="22">
        <v>25361053</v>
      </c>
      <c r="H57" s="22">
        <v>21556895.050000001</v>
      </c>
      <c r="I57" s="22">
        <v>3804157.95</v>
      </c>
      <c r="J57" s="18" t="s">
        <v>65</v>
      </c>
      <c r="K57" s="24">
        <v>42657.55269675926</v>
      </c>
    </row>
    <row r="58" spans="1:12" ht="45">
      <c r="A58" s="4" t="s">
        <v>103</v>
      </c>
      <c r="B58" s="3" t="s">
        <v>104</v>
      </c>
      <c r="C58" s="3" t="s">
        <v>105</v>
      </c>
      <c r="D58" s="3" t="s">
        <v>47</v>
      </c>
      <c r="E58" s="3" t="s">
        <v>54</v>
      </c>
      <c r="F58" s="22">
        <v>21629124</v>
      </c>
      <c r="G58" s="22">
        <v>18361334</v>
      </c>
      <c r="H58" s="22">
        <v>15607133.9</v>
      </c>
      <c r="I58" s="22">
        <v>2754200.1</v>
      </c>
      <c r="J58" s="18" t="s">
        <v>65</v>
      </c>
      <c r="K58" s="24">
        <v>42657.583055555559</v>
      </c>
    </row>
    <row r="59" spans="1:12" ht="45">
      <c r="A59" s="4" t="s">
        <v>106</v>
      </c>
      <c r="B59" s="3" t="s">
        <v>107</v>
      </c>
      <c r="C59" s="3" t="s">
        <v>108</v>
      </c>
      <c r="D59" s="3" t="s">
        <v>47</v>
      </c>
      <c r="E59" s="3" t="s">
        <v>91</v>
      </c>
      <c r="F59" s="22">
        <v>15782326</v>
      </c>
      <c r="G59" s="22">
        <v>12591245</v>
      </c>
      <c r="H59" s="22">
        <v>10072996</v>
      </c>
      <c r="I59" s="22">
        <v>2518249</v>
      </c>
      <c r="J59" s="18" t="s">
        <v>65</v>
      </c>
      <c r="K59" s="24">
        <v>42657.627175925925</v>
      </c>
    </row>
    <row r="60" spans="1:12" ht="30">
      <c r="A60" s="4" t="s">
        <v>109</v>
      </c>
      <c r="B60" s="3" t="s">
        <v>110</v>
      </c>
      <c r="C60" s="3" t="s">
        <v>111</v>
      </c>
      <c r="D60" s="3" t="s">
        <v>47</v>
      </c>
      <c r="E60" s="3" t="s">
        <v>112</v>
      </c>
      <c r="F60" s="22">
        <v>33754495</v>
      </c>
      <c r="G60" s="22">
        <v>31952212</v>
      </c>
      <c r="H60" s="22">
        <v>27159380.199999999</v>
      </c>
      <c r="I60" s="22">
        <v>4792831.8</v>
      </c>
      <c r="J60" s="18" t="s">
        <v>65</v>
      </c>
      <c r="K60" s="24">
        <v>42657.633877314816</v>
      </c>
    </row>
    <row r="61" spans="1:12" ht="60">
      <c r="A61" s="4" t="s">
        <v>113</v>
      </c>
      <c r="B61" s="3" t="s">
        <v>114</v>
      </c>
      <c r="C61" s="3" t="s">
        <v>115</v>
      </c>
      <c r="D61" s="3" t="s">
        <v>41</v>
      </c>
      <c r="E61" s="3" t="s">
        <v>87</v>
      </c>
      <c r="F61" s="22">
        <v>28780054</v>
      </c>
      <c r="G61" s="22">
        <v>23975376</v>
      </c>
      <c r="H61" s="22">
        <v>20379069.600000001</v>
      </c>
      <c r="I61" s="22">
        <v>3596306.4</v>
      </c>
      <c r="J61" s="18" t="s">
        <v>65</v>
      </c>
      <c r="K61" s="24">
        <v>42657.66814814815</v>
      </c>
    </row>
    <row r="62" spans="1:12" ht="75.75" thickBot="1">
      <c r="A62" s="50" t="s">
        <v>116</v>
      </c>
      <c r="B62" s="51" t="s">
        <v>117</v>
      </c>
      <c r="C62" s="51" t="s">
        <v>118</v>
      </c>
      <c r="D62" s="51" t="s">
        <v>41</v>
      </c>
      <c r="E62" s="51" t="s">
        <v>119</v>
      </c>
      <c r="F62" s="52">
        <v>12363710</v>
      </c>
      <c r="G62" s="52">
        <v>12363710</v>
      </c>
      <c r="H62" s="52">
        <v>10509153.5</v>
      </c>
      <c r="I62" s="52">
        <v>1854556.5</v>
      </c>
      <c r="J62" s="55" t="s">
        <v>65</v>
      </c>
      <c r="K62" s="53">
        <v>42657.69332175926</v>
      </c>
    </row>
    <row r="63" spans="1:12" ht="15.75" thickBot="1">
      <c r="A63" s="43" t="s">
        <v>55</v>
      </c>
      <c r="B63" s="44">
        <v>13</v>
      </c>
      <c r="C63" s="44"/>
      <c r="D63" s="44"/>
      <c r="E63" s="44"/>
      <c r="F63" s="54">
        <f>SUM(F50:F62)</f>
        <v>346213675.81999999</v>
      </c>
      <c r="G63" s="54">
        <f t="shared" ref="G63:I63" si="0">SUM(G50:G62)</f>
        <v>297922277.97000003</v>
      </c>
      <c r="H63" s="54">
        <f t="shared" si="0"/>
        <v>251680555.52000001</v>
      </c>
      <c r="I63" s="54">
        <f t="shared" si="0"/>
        <v>46241722.449999996</v>
      </c>
      <c r="J63" s="44"/>
      <c r="K63" s="46"/>
      <c r="L63" s="63"/>
    </row>
    <row r="64" spans="1:12">
      <c r="A64" s="66"/>
      <c r="B64" s="66"/>
      <c r="C64" s="66"/>
      <c r="D64" s="66"/>
      <c r="E64" s="66"/>
      <c r="F64" s="67"/>
      <c r="G64" s="67"/>
      <c r="H64" s="67"/>
      <c r="I64" s="67"/>
      <c r="J64" s="66"/>
      <c r="K64" s="66"/>
      <c r="L64" s="63"/>
    </row>
    <row r="65" spans="1:12" ht="18.75">
      <c r="A65" s="56" t="s">
        <v>120</v>
      </c>
      <c r="L65" s="64"/>
    </row>
    <row r="66" spans="1:12">
      <c r="A66" s="57"/>
      <c r="L66" s="65"/>
    </row>
    <row r="67" spans="1:12" ht="18.75">
      <c r="A67" s="58" t="s">
        <v>121</v>
      </c>
      <c r="L67" s="65"/>
    </row>
    <row r="68" spans="1:12">
      <c r="A68" s="59"/>
    </row>
    <row r="69" spans="1:12" ht="18.75">
      <c r="A69" s="58"/>
    </row>
  </sheetData>
  <sortState ref="A7:K23">
    <sortCondition ref="J7"/>
  </sortState>
  <mergeCells count="10">
    <mergeCell ref="A44:K44"/>
    <mergeCell ref="D46:K47"/>
    <mergeCell ref="D32:K33"/>
    <mergeCell ref="A43:K43"/>
    <mergeCell ref="A1:K1"/>
    <mergeCell ref="A2:K2"/>
    <mergeCell ref="A3:K3"/>
    <mergeCell ref="A4:K4"/>
    <mergeCell ref="D7:K8"/>
    <mergeCell ref="A30:K30"/>
  </mergeCells>
  <pageMargins left="0.70866141732283472" right="0.70866141732283472" top="0.74803149606299213" bottom="0.74803149606299213" header="0.31496062992125984" footer="0.31496062992125984"/>
  <pageSetup paperSize="8"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6"/>
  <sheetViews>
    <sheetView zoomScale="85" zoomScaleNormal="85" workbookViewId="0" xr3:uid="{958C4451-9541-5A59-BF78-D2F731DF1C81}">
      <selection activeCell="C24" sqref="C24"/>
    </sheetView>
  </sheetViews>
  <sheetFormatPr defaultRowHeight="15"/>
  <cols>
    <col min="1" max="4" width="32.7109375" style="5" customWidth="1"/>
    <col min="5" max="5" width="17.7109375" style="5" customWidth="1"/>
    <col min="6" max="9" width="14.7109375" style="5" customWidth="1"/>
    <col min="10" max="16384" width="9.140625" style="5"/>
  </cols>
  <sheetData>
    <row r="1" spans="1:9" ht="21">
      <c r="A1" s="77" t="s">
        <v>122</v>
      </c>
      <c r="B1" s="77"/>
      <c r="C1" s="77"/>
      <c r="D1" s="77"/>
      <c r="E1" s="77"/>
      <c r="F1" s="77"/>
      <c r="G1" s="77"/>
      <c r="H1" s="77"/>
      <c r="I1" s="77"/>
    </row>
    <row r="3" spans="1:9">
      <c r="A3" s="19" t="s">
        <v>3</v>
      </c>
      <c r="B3" s="20" t="s">
        <v>4</v>
      </c>
    </row>
    <row r="4" spans="1:9">
      <c r="A4" s="19" t="s">
        <v>6</v>
      </c>
      <c r="B4" s="20" t="s">
        <v>7</v>
      </c>
    </row>
    <row r="5" spans="1:9" ht="15.75" thickBot="1">
      <c r="A5" s="19" t="s">
        <v>8</v>
      </c>
      <c r="B5" s="21" t="s">
        <v>9</v>
      </c>
      <c r="C5" s="7"/>
      <c r="D5" s="7"/>
      <c r="E5" s="7"/>
      <c r="F5" s="7"/>
      <c r="G5" s="7"/>
      <c r="H5" s="7"/>
      <c r="I5" s="7"/>
    </row>
    <row r="6" spans="1:9" s="6" customFormat="1" ht="45.75" thickBot="1">
      <c r="A6" s="12" t="s">
        <v>123</v>
      </c>
      <c r="B6" s="8" t="s">
        <v>124</v>
      </c>
      <c r="C6" s="8" t="s">
        <v>125</v>
      </c>
      <c r="D6" s="8" t="s">
        <v>126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</row>
    <row r="7" spans="1:9" s="11" customFormat="1" ht="60.75" thickBot="1">
      <c r="A7" s="33" t="s">
        <v>127</v>
      </c>
      <c r="B7" s="34" t="s">
        <v>128</v>
      </c>
      <c r="C7" s="34" t="s">
        <v>129</v>
      </c>
      <c r="D7" s="34" t="s">
        <v>130</v>
      </c>
      <c r="E7" s="34" t="s">
        <v>42</v>
      </c>
      <c r="F7" s="35">
        <v>28824620</v>
      </c>
      <c r="G7" s="35">
        <v>28824620</v>
      </c>
      <c r="H7" s="35">
        <v>24500927</v>
      </c>
      <c r="I7" s="35">
        <v>4323693</v>
      </c>
    </row>
    <row r="8" spans="1:9" ht="15.75" thickBot="1">
      <c r="A8" s="36" t="s">
        <v>55</v>
      </c>
      <c r="B8" s="37">
        <f>COUNTA(A7:A7)</f>
        <v>1</v>
      </c>
      <c r="C8" s="8"/>
      <c r="D8" s="8"/>
      <c r="E8" s="8"/>
      <c r="F8" s="38">
        <f>SUM(F7:F7)</f>
        <v>28824620</v>
      </c>
      <c r="G8" s="38">
        <f>SUM(G7:G7)</f>
        <v>28824620</v>
      </c>
      <c r="H8" s="38">
        <f>SUM(H7:H7)</f>
        <v>24500927</v>
      </c>
      <c r="I8" s="38">
        <f>SUM(I7:I7)</f>
        <v>4323693</v>
      </c>
    </row>
    <row r="11" spans="1:9">
      <c r="A11" s="19" t="s">
        <v>3</v>
      </c>
      <c r="B11" s="20" t="s">
        <v>57</v>
      </c>
    </row>
    <row r="12" spans="1:9">
      <c r="A12" s="19" t="s">
        <v>6</v>
      </c>
      <c r="B12" s="20" t="s">
        <v>59</v>
      </c>
    </row>
    <row r="13" spans="1:9" ht="15.75" thickBot="1">
      <c r="A13" s="19" t="s">
        <v>8</v>
      </c>
      <c r="B13" s="21" t="s">
        <v>60</v>
      </c>
    </row>
    <row r="14" spans="1:9" ht="45.75" thickBot="1">
      <c r="A14" s="12" t="s">
        <v>123</v>
      </c>
      <c r="B14" s="8" t="s">
        <v>124</v>
      </c>
      <c r="C14" s="8" t="s">
        <v>125</v>
      </c>
      <c r="D14" s="8" t="s">
        <v>126</v>
      </c>
      <c r="E14" s="8" t="s">
        <v>14</v>
      </c>
      <c r="F14" s="8" t="s">
        <v>15</v>
      </c>
      <c r="G14" s="8" t="s">
        <v>16</v>
      </c>
      <c r="H14" s="8" t="s">
        <v>17</v>
      </c>
      <c r="I14" s="8" t="s">
        <v>18</v>
      </c>
    </row>
    <row r="15" spans="1:9" ht="60.75" thickBot="1">
      <c r="A15" s="9" t="s">
        <v>131</v>
      </c>
      <c r="B15" s="10" t="s">
        <v>132</v>
      </c>
      <c r="C15" s="10" t="s">
        <v>133</v>
      </c>
      <c r="D15" s="10" t="s">
        <v>130</v>
      </c>
      <c r="E15" s="10" t="s">
        <v>119</v>
      </c>
      <c r="F15" s="17">
        <v>10897775</v>
      </c>
      <c r="G15" s="17">
        <v>9659814</v>
      </c>
      <c r="H15" s="17">
        <v>8210841.9000000004</v>
      </c>
      <c r="I15" s="17">
        <v>1448972.1</v>
      </c>
    </row>
    <row r="16" spans="1:9" ht="15.75" thickBot="1">
      <c r="A16" s="36" t="s">
        <v>55</v>
      </c>
      <c r="B16" s="37">
        <f>COUNTA(A15:A15)</f>
        <v>1</v>
      </c>
      <c r="C16" s="8"/>
      <c r="D16" s="8"/>
      <c r="E16" s="8"/>
      <c r="F16" s="38">
        <f>SUM(F15:F15)</f>
        <v>10897775</v>
      </c>
      <c r="G16" s="38">
        <f>SUM(G15:G15)</f>
        <v>9659814</v>
      </c>
      <c r="H16" s="38">
        <f>SUM(H15:H15)</f>
        <v>8210841.9000000004</v>
      </c>
      <c r="I16" s="38">
        <f>SUM(I15:I15)</f>
        <v>1448972.1</v>
      </c>
    </row>
  </sheetData>
  <mergeCells count="1">
    <mergeCell ref="A1:I1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2016-04-28T07:48:10Z</dcterms:created>
  <dcterms:modified xsi:type="dcterms:W3CDTF">2018-11-13T19:14:12Z</dcterms:modified>
  <cp:category/>
  <cp:contentStatus/>
</cp:coreProperties>
</file>